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ristina\Desktop\AMT relatorio\"/>
    </mc:Choice>
  </mc:AlternateContent>
  <xr:revisionPtr revIDLastSave="0" documentId="13_ncr:1_{2ADB2170-2F29-42D3-8E10-5D86AB345F0F}" xr6:coauthVersionLast="36" xr6:coauthVersionMax="47" xr10:uidLastSave="{00000000-0000-0000-0000-000000000000}"/>
  <bookViews>
    <workbookView xWindow="0" yWindow="0" windowWidth="28800" windowHeight="11805" activeTab="3" xr2:uid="{00000000-000D-0000-FFFF-FFFF00000000}"/>
  </bookViews>
  <sheets>
    <sheet name="Trimestre 1" sheetId="1" r:id="rId1"/>
    <sheet name="Trimestre 2" sheetId="2" r:id="rId2"/>
    <sheet name="Trimestre 3" sheetId="3" r:id="rId3"/>
    <sheet name="Trimestre 4" sheetId="4" r:id="rId4"/>
  </sheets>
  <calcPr calcId="191029"/>
</workbook>
</file>

<file path=xl/calcChain.xml><?xml version="1.0" encoding="utf-8"?>
<calcChain xmlns="http://schemas.openxmlformats.org/spreadsheetml/2006/main">
  <c r="Y12" i="4" l="1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11" i="4"/>
  <c r="V25" i="4" l="1"/>
  <c r="W25" i="4" s="1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11" i="4"/>
  <c r="V25" i="3"/>
  <c r="W25" i="3" s="1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11" i="3"/>
  <c r="U25" i="2"/>
  <c r="V25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11" i="2"/>
  <c r="V25" i="1"/>
  <c r="W25" i="1"/>
  <c r="W16" i="1"/>
  <c r="W17" i="1"/>
  <c r="W18" i="1"/>
  <c r="W19" i="1"/>
  <c r="W20" i="1"/>
  <c r="W21" i="1"/>
  <c r="W22" i="1"/>
  <c r="W23" i="1"/>
  <c r="W24" i="1"/>
  <c r="W11" i="1"/>
  <c r="W12" i="1"/>
  <c r="W13" i="1"/>
  <c r="W14" i="1"/>
  <c r="W15" i="1"/>
  <c r="U25" i="4" l="1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C25" i="3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C25" i="1"/>
</calcChain>
</file>

<file path=xl/sharedStrings.xml><?xml version="1.0" encoding="utf-8"?>
<sst xmlns="http://schemas.openxmlformats.org/spreadsheetml/2006/main" count="240" uniqueCount="51">
  <si>
    <t>Resumo de Receitas Tarifarias</t>
  </si>
  <si>
    <t>Empresa:</t>
  </si>
  <si>
    <t>55</t>
  </si>
  <si>
    <t>Ano:</t>
  </si>
  <si>
    <t>2025</t>
  </si>
  <si>
    <t>Trimestre:</t>
  </si>
  <si>
    <t>1</t>
  </si>
  <si>
    <t xml:space="preserve">  1 a 2</t>
  </si>
  <si>
    <t xml:space="preserve">  3 a 4</t>
  </si>
  <si>
    <t xml:space="preserve">  5 a 6</t>
  </si>
  <si>
    <t xml:space="preserve">  7 a 8</t>
  </si>
  <si>
    <t xml:space="preserve">  9 a 10</t>
  </si>
  <si>
    <t xml:space="preserve"> 11 a 12</t>
  </si>
  <si>
    <t xml:space="preserve"> 13 a 14</t>
  </si>
  <si>
    <t xml:space="preserve"> 15 a 16</t>
  </si>
  <si>
    <t xml:space="preserve"> 17 a 18</t>
  </si>
  <si>
    <t xml:space="preserve"> 19 a 20</t>
  </si>
  <si>
    <t xml:space="preserve"> 21 a 22</t>
  </si>
  <si>
    <t xml:space="preserve"> 23 a 24</t>
  </si>
  <si>
    <t xml:space="preserve"> 24 a 24</t>
  </si>
  <si>
    <t xml:space="preserve"> 25 a 28</t>
  </si>
  <si>
    <t xml:space="preserve"> 49 a 52</t>
  </si>
  <si>
    <t xml:space="preserve"> 53 a 56</t>
  </si>
  <si>
    <t xml:space="preserve"> 57 a 60</t>
  </si>
  <si>
    <t xml:space="preserve"> 61 a 65</t>
  </si>
  <si>
    <t>Rede Geral</t>
  </si>
  <si>
    <t>Grand Total</t>
  </si>
  <si>
    <t>Cabecalho</t>
  </si>
  <si>
    <t>Bilhete_TipoDsg</t>
  </si>
  <si>
    <t>2025 / 1 / 90 / 63 / 13 / 14</t>
  </si>
  <si>
    <t>Bilhete Meio</t>
  </si>
  <si>
    <t>Bilhete Simples Linha</t>
  </si>
  <si>
    <t>Bilhete Simples Passe CP</t>
  </si>
  <si>
    <t>Bilhete Simples Urbano</t>
  </si>
  <si>
    <t>Jovens Sub18 TP</t>
  </si>
  <si>
    <t>Jovens Sub23 TP</t>
  </si>
  <si>
    <t>Passe CP</t>
  </si>
  <si>
    <t>Passe Inclusivo</t>
  </si>
  <si>
    <t>Passe Rede Municipal</t>
  </si>
  <si>
    <t>Passe Rede Sénior</t>
  </si>
  <si>
    <t>Passe Urbano</t>
  </si>
  <si>
    <t>Passe Urbano Sénior</t>
  </si>
  <si>
    <t>2</t>
  </si>
  <si>
    <t>2025 / 2 / 91 / 60 / 13 / 18</t>
  </si>
  <si>
    <t>3</t>
  </si>
  <si>
    <t>2025 / 3 / 92 / 64 / 13 / 15</t>
  </si>
  <si>
    <t>4</t>
  </si>
  <si>
    <t>2025 / 4 / 92 / 63 / 12 / 17</t>
  </si>
  <si>
    <t>Passe Rede Ex-combatente</t>
  </si>
  <si>
    <t>Incentiva+</t>
  </si>
  <si>
    <t>Bilhete Inteiro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</si>
</sst>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816]"/>
  </numFmts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X30"/>
  <sheetViews>
    <sheetView zoomScale="90" zoomScaleNormal="90" workbookViewId="0">
      <selection activeCell="M33" sqref="M33"/>
    </sheetView>
  </sheetViews>
  <sheetFormatPr defaultRowHeight="15" x14ac:dyDescent="0.25"/>
  <cols>
    <col min="1" max="1" width="17.28515625" customWidth="1"/>
    <col min="2" max="2" width="18.42578125" customWidth="1"/>
    <col min="3" max="3" width="13.7109375" style="1" customWidth="1"/>
    <col min="4" max="4" width="10.7109375" style="1" customWidth="1"/>
    <col min="5" max="7" width="12.28515625" style="1" bestFit="1" customWidth="1"/>
    <col min="8" max="20" width="10.7109375" style="1" customWidth="1"/>
    <col min="21" max="21" width="12.28515625" style="1" bestFit="1" customWidth="1"/>
    <col min="22" max="22" width="12.28515625" style="1" customWidth="1"/>
    <col min="23" max="24" width="12.7109375" style="1" bestFit="1" customWidth="1"/>
  </cols>
  <sheetData>
    <row r="2" spans="1:24" ht="21" x14ac:dyDescent="0.35">
      <c r="C2" s="4" t="s">
        <v>0</v>
      </c>
      <c r="D2" s="5"/>
      <c r="E2" s="5"/>
      <c r="F2" s="5"/>
      <c r="G2" s="5"/>
    </row>
    <row r="4" spans="1:24" x14ac:dyDescent="0.25">
      <c r="C4" s="2" t="s">
        <v>1</v>
      </c>
      <c r="D4" s="1" t="s">
        <v>2</v>
      </c>
    </row>
    <row r="5" spans="1:24" x14ac:dyDescent="0.25">
      <c r="C5" s="2" t="s">
        <v>3</v>
      </c>
      <c r="D5" s="1" t="s">
        <v>4</v>
      </c>
    </row>
    <row r="6" spans="1:24" x14ac:dyDescent="0.25">
      <c r="C6" s="2" t="s">
        <v>5</v>
      </c>
      <c r="D6" s="1" t="s">
        <v>6</v>
      </c>
    </row>
    <row r="10" spans="1:24" x14ac:dyDescent="0.25">
      <c r="A10" t="s">
        <v>27</v>
      </c>
      <c r="B10" t="s">
        <v>28</v>
      </c>
      <c r="C10" t="s">
        <v>7</v>
      </c>
      <c r="D10" t="s">
        <v>8</v>
      </c>
      <c r="E10" t="s">
        <v>9</v>
      </c>
      <c r="F10" t="s">
        <v>10</v>
      </c>
      <c r="G10" t="s">
        <v>11</v>
      </c>
      <c r="H10" t="s">
        <v>12</v>
      </c>
      <c r="I10" t="s">
        <v>13</v>
      </c>
      <c r="J10" t="s">
        <v>14</v>
      </c>
      <c r="K10" t="s">
        <v>15</v>
      </c>
      <c r="L10" t="s">
        <v>16</v>
      </c>
      <c r="M10" t="s">
        <v>17</v>
      </c>
      <c r="N10" t="s">
        <v>18</v>
      </c>
      <c r="O10" t="s">
        <v>19</v>
      </c>
      <c r="P10" t="s">
        <v>20</v>
      </c>
      <c r="Q10" t="s">
        <v>21</v>
      </c>
      <c r="R10" t="s">
        <v>22</v>
      </c>
      <c r="S10" t="s">
        <v>23</v>
      </c>
      <c r="T10" t="s">
        <v>24</v>
      </c>
      <c r="U10" t="s">
        <v>25</v>
      </c>
      <c r="V10" t="s">
        <v>49</v>
      </c>
      <c r="W10" t="s">
        <v>26</v>
      </c>
      <c r="X10"/>
    </row>
    <row r="11" spans="1:24" x14ac:dyDescent="0.25">
      <c r="A11" t="s">
        <v>29</v>
      </c>
      <c r="B11" t="s">
        <v>50</v>
      </c>
      <c r="C11" s="1">
        <v>575.59000000000083</v>
      </c>
      <c r="D11" s="1">
        <v>1537.3299999999776</v>
      </c>
      <c r="E11" s="1">
        <v>2352.3499999999558</v>
      </c>
      <c r="F11" s="1">
        <v>2384.1999999999589</v>
      </c>
      <c r="G11" s="1">
        <v>2877.1199999999681</v>
      </c>
      <c r="H11" s="1">
        <v>2423.3199999999611</v>
      </c>
      <c r="I11" s="1">
        <v>1457.3000000000131</v>
      </c>
      <c r="J11" s="1">
        <v>2473.2799999999966</v>
      </c>
      <c r="K11" s="1">
        <v>1518.0000000000121</v>
      </c>
      <c r="L11" s="1">
        <v>934.39999999999611</v>
      </c>
      <c r="M11" s="1">
        <v>647.80000000000052</v>
      </c>
      <c r="N11" s="1">
        <v>29.049999999999997</v>
      </c>
      <c r="O11" s="1">
        <v>16.600000000000001</v>
      </c>
      <c r="P11" s="1">
        <v>15.84</v>
      </c>
      <c r="Q11" s="1">
        <v>11.700000000000001</v>
      </c>
      <c r="R11" s="1">
        <v>59.850000000000009</v>
      </c>
      <c r="S11" s="1">
        <v>240.79999999999964</v>
      </c>
      <c r="T11" s="1">
        <v>161.59999999999988</v>
      </c>
      <c r="W11" s="1">
        <f t="shared" ref="W11:W24" si="0">SUM(C11:V11)</f>
        <v>19716.129999999837</v>
      </c>
      <c r="X11"/>
    </row>
    <row r="12" spans="1:24" x14ac:dyDescent="0.25">
      <c r="A12" t="s">
        <v>29</v>
      </c>
      <c r="B12" t="s">
        <v>30</v>
      </c>
      <c r="C12" s="1">
        <v>12.350000000000003</v>
      </c>
      <c r="D12" s="1">
        <v>53.099999999999945</v>
      </c>
      <c r="E12" s="1">
        <v>16.100000000000001</v>
      </c>
      <c r="F12" s="1">
        <v>42.899999999999984</v>
      </c>
      <c r="G12" s="1">
        <v>41.850000000000023</v>
      </c>
      <c r="H12" s="1">
        <v>27.999999999999989</v>
      </c>
      <c r="I12" s="1">
        <v>24</v>
      </c>
      <c r="J12" s="1">
        <v>12.799999999999999</v>
      </c>
      <c r="K12" s="1">
        <v>14</v>
      </c>
      <c r="L12" s="1">
        <v>3.6</v>
      </c>
      <c r="N12" s="1">
        <v>4.0999999999999996</v>
      </c>
      <c r="S12" s="1">
        <v>3.9000000000000004</v>
      </c>
      <c r="W12" s="1">
        <f t="shared" si="0"/>
        <v>256.69999999999993</v>
      </c>
      <c r="X12"/>
    </row>
    <row r="13" spans="1:24" x14ac:dyDescent="0.25">
      <c r="A13" t="s">
        <v>29</v>
      </c>
      <c r="B13" t="s">
        <v>31</v>
      </c>
      <c r="C13" s="1">
        <v>29.400000000000027</v>
      </c>
      <c r="D13" s="1">
        <v>0.6</v>
      </c>
      <c r="E13" s="1">
        <v>63.000000000000107</v>
      </c>
      <c r="G13" s="1">
        <v>83.39999999999992</v>
      </c>
      <c r="I13" s="1">
        <v>267.59999999999872</v>
      </c>
      <c r="J13" s="1">
        <v>370.80000000000263</v>
      </c>
      <c r="Q13" s="1">
        <v>723.60000000001594</v>
      </c>
      <c r="V13" s="1">
        <v>5636.5500000000011</v>
      </c>
      <c r="W13" s="1">
        <f t="shared" si="0"/>
        <v>7174.9500000000189</v>
      </c>
      <c r="X13"/>
    </row>
    <row r="14" spans="1:24" x14ac:dyDescent="0.25">
      <c r="A14" t="s">
        <v>29</v>
      </c>
      <c r="B14" t="s">
        <v>32</v>
      </c>
      <c r="C14" s="1">
        <v>0</v>
      </c>
      <c r="E14" s="1">
        <v>0</v>
      </c>
      <c r="G14" s="1">
        <v>0</v>
      </c>
      <c r="I14" s="1">
        <v>0</v>
      </c>
      <c r="J14" s="1">
        <v>0</v>
      </c>
      <c r="Q14" s="1">
        <v>0</v>
      </c>
      <c r="V14" s="1">
        <v>5639.85</v>
      </c>
      <c r="W14" s="1">
        <f t="shared" si="0"/>
        <v>5639.85</v>
      </c>
      <c r="X14"/>
    </row>
    <row r="15" spans="1:24" x14ac:dyDescent="0.25">
      <c r="A15" t="s">
        <v>29</v>
      </c>
      <c r="B15" t="s">
        <v>33</v>
      </c>
      <c r="D15" s="1">
        <v>70.80000000000004</v>
      </c>
      <c r="E15" s="1">
        <v>110.39999999999966</v>
      </c>
      <c r="F15" s="1">
        <v>1116.0000000000134</v>
      </c>
      <c r="G15" s="1">
        <v>318.60000000000065</v>
      </c>
      <c r="H15" s="1">
        <v>789.60000000001844</v>
      </c>
      <c r="I15" s="1">
        <v>1069.2000000000205</v>
      </c>
      <c r="J15" s="1">
        <v>609.0000000000116</v>
      </c>
      <c r="K15" s="1">
        <v>770.40000000001771</v>
      </c>
      <c r="L15" s="1">
        <v>69.000000000000057</v>
      </c>
      <c r="M15" s="1">
        <v>124.19999999999953</v>
      </c>
      <c r="N15" s="1">
        <v>1496.9999999999557</v>
      </c>
      <c r="O15" s="1">
        <v>192.59999999999889</v>
      </c>
      <c r="P15" s="1">
        <v>657.00000000001342</v>
      </c>
      <c r="V15" s="1">
        <v>19234.599999999933</v>
      </c>
      <c r="W15" s="1">
        <f>SUM(C15:V15)</f>
        <v>26628.399999999983</v>
      </c>
      <c r="X15"/>
    </row>
    <row r="16" spans="1:24" x14ac:dyDescent="0.25">
      <c r="A16" t="s">
        <v>29</v>
      </c>
      <c r="B16" t="s">
        <v>34</v>
      </c>
      <c r="U16" s="1">
        <v>554975.76000001049</v>
      </c>
      <c r="W16" s="1">
        <f t="shared" si="0"/>
        <v>554975.76000001049</v>
      </c>
      <c r="X16"/>
    </row>
    <row r="17" spans="1:24" x14ac:dyDescent="0.25">
      <c r="A17" t="s">
        <v>29</v>
      </c>
      <c r="B17" t="s">
        <v>35</v>
      </c>
      <c r="U17" s="1">
        <v>14799.239999999987</v>
      </c>
      <c r="W17" s="1">
        <f t="shared" si="0"/>
        <v>14799.239999999987</v>
      </c>
      <c r="X17"/>
    </row>
    <row r="18" spans="1:24" x14ac:dyDescent="0.25">
      <c r="A18" t="s">
        <v>29</v>
      </c>
      <c r="B18" t="s">
        <v>36</v>
      </c>
      <c r="U18" s="1">
        <v>0</v>
      </c>
      <c r="W18" s="1">
        <f t="shared" si="0"/>
        <v>0</v>
      </c>
      <c r="X18"/>
    </row>
    <row r="19" spans="1:24" x14ac:dyDescent="0.25">
      <c r="A19" t="s">
        <v>29</v>
      </c>
      <c r="B19" t="s">
        <v>37</v>
      </c>
      <c r="U19" s="1">
        <v>17568.2</v>
      </c>
      <c r="W19" s="1">
        <f t="shared" si="0"/>
        <v>17568.2</v>
      </c>
      <c r="X19"/>
    </row>
    <row r="20" spans="1:24" x14ac:dyDescent="0.25">
      <c r="A20" t="s">
        <v>29</v>
      </c>
      <c r="B20" t="s">
        <v>38</v>
      </c>
      <c r="U20" s="1">
        <v>20362.8</v>
      </c>
      <c r="W20" s="1">
        <f t="shared" si="0"/>
        <v>20362.8</v>
      </c>
      <c r="X20"/>
    </row>
    <row r="21" spans="1:24" x14ac:dyDescent="0.25">
      <c r="A21" t="s">
        <v>29</v>
      </c>
      <c r="B21" t="s">
        <v>39</v>
      </c>
      <c r="U21" s="1">
        <v>99034.199999999983</v>
      </c>
      <c r="W21" s="1">
        <f t="shared" si="0"/>
        <v>99034.199999999983</v>
      </c>
      <c r="X21"/>
    </row>
    <row r="22" spans="1:24" x14ac:dyDescent="0.25">
      <c r="A22" t="s">
        <v>29</v>
      </c>
      <c r="B22" t="s">
        <v>40</v>
      </c>
      <c r="U22" s="1">
        <v>5699.4</v>
      </c>
      <c r="W22" s="1">
        <f t="shared" si="0"/>
        <v>5699.4</v>
      </c>
      <c r="X22"/>
    </row>
    <row r="23" spans="1:24" x14ac:dyDescent="0.25">
      <c r="A23" t="s">
        <v>29</v>
      </c>
      <c r="B23" t="s">
        <v>41</v>
      </c>
      <c r="U23" s="1">
        <v>1525.5</v>
      </c>
      <c r="W23" s="1">
        <f t="shared" si="0"/>
        <v>1525.5</v>
      </c>
      <c r="X23"/>
    </row>
    <row r="24" spans="1:24" x14ac:dyDescent="0.25">
      <c r="A24" t="s">
        <v>29</v>
      </c>
      <c r="B24" t="s">
        <v>48</v>
      </c>
      <c r="U24" s="1">
        <v>2897.1</v>
      </c>
      <c r="W24" s="1">
        <f t="shared" si="0"/>
        <v>2897.1</v>
      </c>
      <c r="X24"/>
    </row>
    <row r="25" spans="1:24" x14ac:dyDescent="0.25">
      <c r="A25" t="s">
        <v>26</v>
      </c>
      <c r="B25" t="s">
        <v>26</v>
      </c>
      <c r="C25" s="1">
        <f>SUM(C11:C24)</f>
        <v>617.34000000000083</v>
      </c>
      <c r="D25" s="1">
        <f t="shared" ref="D25:U25" si="1">SUM(D11:D24)</f>
        <v>1661.8299999999774</v>
      </c>
      <c r="E25" s="1">
        <f t="shared" si="1"/>
        <v>2541.8499999999553</v>
      </c>
      <c r="F25" s="1">
        <f t="shared" si="1"/>
        <v>3543.0999999999722</v>
      </c>
      <c r="G25" s="1">
        <f t="shared" si="1"/>
        <v>3320.9699999999689</v>
      </c>
      <c r="H25" s="1">
        <f t="shared" si="1"/>
        <v>3240.9199999999796</v>
      </c>
      <c r="I25" s="1">
        <f t="shared" si="1"/>
        <v>2818.1000000000322</v>
      </c>
      <c r="J25" s="1">
        <f t="shared" si="1"/>
        <v>3465.880000000011</v>
      </c>
      <c r="K25" s="1">
        <f t="shared" si="1"/>
        <v>2302.4000000000296</v>
      </c>
      <c r="L25" s="1">
        <f t="shared" si="1"/>
        <v>1006.9999999999961</v>
      </c>
      <c r="M25" s="1">
        <f t="shared" si="1"/>
        <v>772</v>
      </c>
      <c r="N25" s="1">
        <f t="shared" si="1"/>
        <v>1530.1499999999558</v>
      </c>
      <c r="O25" s="1">
        <f t="shared" si="1"/>
        <v>209.19999999999888</v>
      </c>
      <c r="P25" s="1">
        <f t="shared" si="1"/>
        <v>672.84000000001345</v>
      </c>
      <c r="Q25" s="1">
        <f t="shared" si="1"/>
        <v>735.30000000001598</v>
      </c>
      <c r="R25" s="1">
        <f t="shared" si="1"/>
        <v>59.850000000000009</v>
      </c>
      <c r="S25" s="1">
        <f t="shared" si="1"/>
        <v>244.69999999999965</v>
      </c>
      <c r="T25" s="1">
        <f t="shared" si="1"/>
        <v>161.59999999999988</v>
      </c>
      <c r="U25" s="1">
        <f t="shared" si="1"/>
        <v>716862.20000001043</v>
      </c>
      <c r="V25" s="1">
        <f>SUM(V11:V24)</f>
        <v>30510.999999999935</v>
      </c>
      <c r="W25" s="1">
        <f>SUM(C25:V25)</f>
        <v>776278.23000001023</v>
      </c>
      <c r="X25"/>
    </row>
    <row r="30" spans="1:24" x14ac:dyDescent="0.25">
      <c r="C30" s="1">
        <v>617.3399999999998</v>
      </c>
      <c r="D30" s="1">
        <v>1661.8299999999754</v>
      </c>
      <c r="E30" s="1">
        <v>2541.8499999999408</v>
      </c>
      <c r="F30" s="1">
        <v>3543.0999999998362</v>
      </c>
      <c r="G30" s="1">
        <v>3320.9699999999175</v>
      </c>
      <c r="H30" s="1">
        <v>3240.9199999998773</v>
      </c>
      <c r="I30" s="1">
        <v>2818.0999999998844</v>
      </c>
      <c r="J30" s="1">
        <v>3465.8799999998664</v>
      </c>
      <c r="K30" s="1">
        <v>2302.3999999999505</v>
      </c>
      <c r="L30" s="1">
        <v>1006.999999999998</v>
      </c>
      <c r="M30" s="1">
        <v>772.000000000005</v>
      </c>
      <c r="N30" s="1">
        <v>1530.1499999999526</v>
      </c>
      <c r="O30" s="1">
        <v>209.19999999999885</v>
      </c>
      <c r="P30" s="1">
        <v>672.84000000001345</v>
      </c>
      <c r="Q30" s="1">
        <v>735.30000000001621</v>
      </c>
      <c r="R30" s="1">
        <v>59.850000000000009</v>
      </c>
      <c r="S30" s="1">
        <v>244.69999999999968</v>
      </c>
      <c r="T30" s="1">
        <v>161.59999999999988</v>
      </c>
    </row>
  </sheetData>
  <mergeCells count="1">
    <mergeCell ref="C2:G2"/>
  </mergeCells>
  <pageMargins left="0.75" right="0.75" top="0.75" bottom="0.5" header="0.5" footer="0.75"/>
  <ignoredErrors>
    <ignoredError sqref="W1:X9 A16:B17 A12:B15 W10 C16:T17 U12:U15 U11 C10:U10 A1:U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88DA0-8A38-4991-A381-AEEB1054D165}">
  <sheetPr>
    <outlinePr summaryBelow="0" summaryRight="0"/>
  </sheetPr>
  <dimension ref="A2:X25"/>
  <sheetViews>
    <sheetView zoomScale="90" zoomScaleNormal="90" workbookViewId="0">
      <selection activeCell="C34" sqref="C34"/>
    </sheetView>
  </sheetViews>
  <sheetFormatPr defaultRowHeight="15" x14ac:dyDescent="0.25"/>
  <cols>
    <col min="1" max="1" width="24.5703125" customWidth="1"/>
    <col min="2" max="2" width="25" customWidth="1"/>
    <col min="3" max="3" width="18.7109375" style="1" customWidth="1"/>
    <col min="4" max="20" width="10.7109375" style="1" customWidth="1"/>
    <col min="21" max="21" width="12.28515625" style="1" bestFit="1" customWidth="1"/>
    <col min="22" max="22" width="12.28515625" style="1" customWidth="1"/>
    <col min="23" max="23" width="20.7109375" style="1" customWidth="1"/>
    <col min="24" max="24" width="19.7109375" style="1" customWidth="1"/>
  </cols>
  <sheetData>
    <row r="2" spans="1:24" ht="21" x14ac:dyDescent="0.35">
      <c r="C2" s="4" t="s">
        <v>0</v>
      </c>
      <c r="D2" s="5"/>
      <c r="E2" s="5"/>
      <c r="F2" s="5"/>
      <c r="G2" s="5"/>
    </row>
    <row r="4" spans="1:24" x14ac:dyDescent="0.25">
      <c r="C4" s="2" t="s">
        <v>1</v>
      </c>
      <c r="D4" s="1" t="s">
        <v>2</v>
      </c>
    </row>
    <row r="5" spans="1:24" x14ac:dyDescent="0.25">
      <c r="C5" s="2" t="s">
        <v>3</v>
      </c>
      <c r="D5" s="1" t="s">
        <v>4</v>
      </c>
    </row>
    <row r="6" spans="1:24" x14ac:dyDescent="0.25">
      <c r="C6" s="2" t="s">
        <v>5</v>
      </c>
      <c r="D6" s="1" t="s">
        <v>42</v>
      </c>
    </row>
    <row r="8" spans="1:24" x14ac:dyDescent="0.25">
      <c r="X8"/>
    </row>
    <row r="9" spans="1:24" x14ac:dyDescent="0.25">
      <c r="X9"/>
    </row>
    <row r="10" spans="1:24" x14ac:dyDescent="0.25">
      <c r="A10" t="s">
        <v>27</v>
      </c>
      <c r="B10" t="s">
        <v>28</v>
      </c>
      <c r="C10" t="s">
        <v>7</v>
      </c>
      <c r="D10" t="s">
        <v>8</v>
      </c>
      <c r="E10" t="s">
        <v>9</v>
      </c>
      <c r="F10" t="s">
        <v>10</v>
      </c>
      <c r="G10" t="s">
        <v>11</v>
      </c>
      <c r="H10" t="s">
        <v>12</v>
      </c>
      <c r="I10" t="s">
        <v>13</v>
      </c>
      <c r="J10" t="s">
        <v>14</v>
      </c>
      <c r="K10" t="s">
        <v>15</v>
      </c>
      <c r="L10" t="s">
        <v>16</v>
      </c>
      <c r="M10" t="s">
        <v>17</v>
      </c>
      <c r="N10" t="s">
        <v>18</v>
      </c>
      <c r="O10" t="s">
        <v>19</v>
      </c>
      <c r="P10" t="s">
        <v>20</v>
      </c>
      <c r="Q10" t="s">
        <v>21</v>
      </c>
      <c r="R10" t="s">
        <v>22</v>
      </c>
      <c r="S10" t="s">
        <v>23</v>
      </c>
      <c r="T10" t="s">
        <v>24</v>
      </c>
      <c r="U10" t="s">
        <v>25</v>
      </c>
      <c r="V10" t="s">
        <v>49</v>
      </c>
      <c r="W10" t="s">
        <v>26</v>
      </c>
      <c r="X10"/>
    </row>
    <row r="11" spans="1:24" x14ac:dyDescent="0.25">
      <c r="A11" t="s">
        <v>43</v>
      </c>
      <c r="B11" t="s">
        <v>50</v>
      </c>
      <c r="C11" s="1">
        <v>585.65000000000055</v>
      </c>
      <c r="D11" s="1">
        <v>1604.5199999999745</v>
      </c>
      <c r="E11" s="1">
        <v>2192.549999999962</v>
      </c>
      <c r="F11" s="1">
        <v>2368.5999999999594</v>
      </c>
      <c r="G11" s="1">
        <v>2799.8999999999733</v>
      </c>
      <c r="H11" s="1">
        <v>2149.7199999999698</v>
      </c>
      <c r="I11" s="1">
        <v>1707.4500000000169</v>
      </c>
      <c r="J11" s="1">
        <v>2325.4400000000046</v>
      </c>
      <c r="K11" s="1">
        <v>1264.4000000000087</v>
      </c>
      <c r="L11" s="1">
        <v>894.24999999999636</v>
      </c>
      <c r="M11" s="1">
        <v>770.25000000000193</v>
      </c>
      <c r="N11" s="1">
        <v>12.450000000000001</v>
      </c>
      <c r="O11" s="1">
        <v>12.450000000000001</v>
      </c>
      <c r="Q11" s="1">
        <v>1.3</v>
      </c>
      <c r="R11" s="1">
        <v>103.69999999999995</v>
      </c>
      <c r="S11" s="1">
        <v>420.80000000000081</v>
      </c>
      <c r="T11" s="1">
        <v>183.79999999999981</v>
      </c>
      <c r="W11" s="1">
        <f>SUM(C11:V11)</f>
        <v>19397.229999999872</v>
      </c>
      <c r="X11"/>
    </row>
    <row r="12" spans="1:24" x14ac:dyDescent="0.25">
      <c r="A12" t="s">
        <v>43</v>
      </c>
      <c r="B12" t="s">
        <v>30</v>
      </c>
      <c r="C12" s="1">
        <v>14.950000000000005</v>
      </c>
      <c r="D12" s="1">
        <v>46.799999999999955</v>
      </c>
      <c r="E12" s="1">
        <v>27.599999999999987</v>
      </c>
      <c r="F12" s="1">
        <v>41.599999999999987</v>
      </c>
      <c r="G12" s="1">
        <v>63.450000000000045</v>
      </c>
      <c r="H12" s="1">
        <v>40.59999999999998</v>
      </c>
      <c r="I12" s="1">
        <v>19.5</v>
      </c>
      <c r="J12" s="1">
        <v>62.400000000000034</v>
      </c>
      <c r="K12" s="1">
        <v>12.25</v>
      </c>
      <c r="L12" s="1">
        <v>1.8</v>
      </c>
      <c r="M12" s="1">
        <v>6</v>
      </c>
      <c r="O12" s="1">
        <v>2.0499999999999998</v>
      </c>
      <c r="Q12" s="1">
        <v>1.3</v>
      </c>
      <c r="R12" s="1">
        <v>0.9</v>
      </c>
      <c r="S12" s="1">
        <v>9.1</v>
      </c>
      <c r="T12" s="1">
        <v>4.1999999999999993</v>
      </c>
      <c r="W12" s="1">
        <f t="shared" ref="W12:W25" si="0">SUM(C12:V12)</f>
        <v>354.5</v>
      </c>
      <c r="X12"/>
    </row>
    <row r="13" spans="1:24" x14ac:dyDescent="0.25">
      <c r="A13" t="s">
        <v>43</v>
      </c>
      <c r="B13" t="s">
        <v>31</v>
      </c>
      <c r="Q13" s="1">
        <v>1201.8000000000004</v>
      </c>
      <c r="V13" s="1">
        <v>4518.5499999999993</v>
      </c>
      <c r="W13" s="1">
        <f t="shared" si="0"/>
        <v>5720.3499999999995</v>
      </c>
      <c r="X13"/>
    </row>
    <row r="14" spans="1:24" x14ac:dyDescent="0.25">
      <c r="A14" t="s">
        <v>43</v>
      </c>
      <c r="B14" t="s">
        <v>32</v>
      </c>
      <c r="Q14" s="1">
        <v>0</v>
      </c>
      <c r="T14" s="1">
        <v>0</v>
      </c>
      <c r="V14" s="1">
        <v>4596.4500000000007</v>
      </c>
      <c r="W14" s="1">
        <f t="shared" si="0"/>
        <v>4596.4500000000007</v>
      </c>
      <c r="X14"/>
    </row>
    <row r="15" spans="1:24" x14ac:dyDescent="0.25">
      <c r="A15" t="s">
        <v>43</v>
      </c>
      <c r="B15" t="s">
        <v>33</v>
      </c>
      <c r="C15" s="1">
        <v>3.6</v>
      </c>
      <c r="D15" s="1">
        <v>38.400000000000048</v>
      </c>
      <c r="E15" s="1">
        <v>103.79999999999973</v>
      </c>
      <c r="F15" s="1">
        <v>921.00000000002342</v>
      </c>
      <c r="G15" s="1">
        <v>229.19999999999854</v>
      </c>
      <c r="H15" s="1">
        <v>665.40000000001373</v>
      </c>
      <c r="I15" s="1">
        <v>986.4000000000259</v>
      </c>
      <c r="J15" s="1">
        <v>556.2000000000096</v>
      </c>
      <c r="K15" s="1">
        <v>744.60000000001673</v>
      </c>
      <c r="L15" s="1">
        <v>63.600000000000108</v>
      </c>
      <c r="M15" s="1">
        <v>176.99999999999903</v>
      </c>
      <c r="N15" s="1">
        <v>1484.3999999999576</v>
      </c>
      <c r="O15" s="1">
        <v>190.7999999999989</v>
      </c>
      <c r="P15" s="1">
        <v>632.40000000001248</v>
      </c>
      <c r="V15" s="1">
        <v>19060.600000000002</v>
      </c>
      <c r="W15" s="1">
        <f t="shared" si="0"/>
        <v>25857.40000000006</v>
      </c>
      <c r="X15"/>
    </row>
    <row r="16" spans="1:24" x14ac:dyDescent="0.25">
      <c r="A16" t="s">
        <v>43</v>
      </c>
      <c r="B16" t="s">
        <v>34</v>
      </c>
      <c r="U16" s="1">
        <v>514488.72000000486</v>
      </c>
      <c r="W16" s="1">
        <f t="shared" si="0"/>
        <v>514488.72000000486</v>
      </c>
      <c r="X16"/>
    </row>
    <row r="17" spans="1:24" x14ac:dyDescent="0.25">
      <c r="A17" t="s">
        <v>43</v>
      </c>
      <c r="B17" t="s">
        <v>35</v>
      </c>
      <c r="U17" s="1">
        <v>16051.679999999982</v>
      </c>
      <c r="W17" s="1">
        <f t="shared" si="0"/>
        <v>16051.679999999982</v>
      </c>
      <c r="X17"/>
    </row>
    <row r="18" spans="1:24" x14ac:dyDescent="0.25">
      <c r="A18" t="s">
        <v>43</v>
      </c>
      <c r="B18" t="s">
        <v>36</v>
      </c>
      <c r="U18" s="1">
        <v>0</v>
      </c>
      <c r="W18" s="1">
        <f t="shared" si="0"/>
        <v>0</v>
      </c>
      <c r="X18"/>
    </row>
    <row r="19" spans="1:24" x14ac:dyDescent="0.25">
      <c r="A19" t="s">
        <v>43</v>
      </c>
      <c r="B19" t="s">
        <v>37</v>
      </c>
      <c r="U19" s="1">
        <v>18171.400000000001</v>
      </c>
      <c r="W19" s="1">
        <f t="shared" si="0"/>
        <v>18171.400000000001</v>
      </c>
      <c r="X19"/>
    </row>
    <row r="20" spans="1:24" x14ac:dyDescent="0.25">
      <c r="A20" t="s">
        <v>43</v>
      </c>
      <c r="B20" t="s">
        <v>38</v>
      </c>
      <c r="U20" s="1">
        <v>20448</v>
      </c>
      <c r="W20" s="1">
        <f t="shared" si="0"/>
        <v>20448</v>
      </c>
      <c r="X20"/>
    </row>
    <row r="21" spans="1:24" x14ac:dyDescent="0.25">
      <c r="A21" t="s">
        <v>43</v>
      </c>
      <c r="B21" t="s">
        <v>39</v>
      </c>
      <c r="U21" s="1">
        <v>103529.7</v>
      </c>
      <c r="W21" s="1">
        <f t="shared" si="0"/>
        <v>103529.7</v>
      </c>
      <c r="X21"/>
    </row>
    <row r="22" spans="1:24" x14ac:dyDescent="0.25">
      <c r="A22" t="s">
        <v>43</v>
      </c>
      <c r="B22" t="s">
        <v>40</v>
      </c>
      <c r="U22" s="1">
        <v>5651.1</v>
      </c>
      <c r="W22" s="1">
        <f t="shared" si="0"/>
        <v>5651.1</v>
      </c>
      <c r="X22"/>
    </row>
    <row r="23" spans="1:24" x14ac:dyDescent="0.25">
      <c r="A23" t="s">
        <v>43</v>
      </c>
      <c r="B23" t="s">
        <v>41</v>
      </c>
      <c r="U23" s="1">
        <v>1423.8</v>
      </c>
      <c r="W23" s="1">
        <f t="shared" si="0"/>
        <v>1423.8</v>
      </c>
      <c r="X23"/>
    </row>
    <row r="24" spans="1:24" x14ac:dyDescent="0.25">
      <c r="A24" t="s">
        <v>43</v>
      </c>
      <c r="B24" t="s">
        <v>48</v>
      </c>
      <c r="U24" s="1">
        <v>3196.7999999999997</v>
      </c>
      <c r="W24" s="1">
        <f t="shared" si="0"/>
        <v>3196.7999999999997</v>
      </c>
      <c r="X24"/>
    </row>
    <row r="25" spans="1:24" x14ac:dyDescent="0.25">
      <c r="A25" t="s">
        <v>26</v>
      </c>
      <c r="B25" t="s">
        <v>26</v>
      </c>
      <c r="C25" s="1">
        <f>SUM(C11:C24)</f>
        <v>604.20000000000061</v>
      </c>
      <c r="D25" s="1">
        <f t="shared" ref="D25:T25" si="1">SUM(D11:D24)</f>
        <v>1689.7199999999746</v>
      </c>
      <c r="E25" s="1">
        <f t="shared" si="1"/>
        <v>2323.9499999999616</v>
      </c>
      <c r="F25" s="1">
        <f t="shared" si="1"/>
        <v>3331.1999999999825</v>
      </c>
      <c r="G25" s="1">
        <f t="shared" si="1"/>
        <v>3092.5499999999715</v>
      </c>
      <c r="H25" s="1">
        <f t="shared" si="1"/>
        <v>2855.7199999999834</v>
      </c>
      <c r="I25" s="1">
        <f t="shared" si="1"/>
        <v>2713.3500000000427</v>
      </c>
      <c r="J25" s="1">
        <f t="shared" si="1"/>
        <v>2944.0400000000145</v>
      </c>
      <c r="K25" s="1">
        <f t="shared" si="1"/>
        <v>2021.2500000000255</v>
      </c>
      <c r="L25" s="1">
        <f t="shared" si="1"/>
        <v>959.64999999999645</v>
      </c>
      <c r="M25" s="1">
        <f t="shared" si="1"/>
        <v>953.25000000000091</v>
      </c>
      <c r="N25" s="1">
        <f t="shared" si="1"/>
        <v>1496.8499999999576</v>
      </c>
      <c r="O25" s="1">
        <f t="shared" si="1"/>
        <v>205.2999999999989</v>
      </c>
      <c r="P25" s="1">
        <f t="shared" si="1"/>
        <v>632.40000000001248</v>
      </c>
      <c r="Q25" s="1">
        <f t="shared" si="1"/>
        <v>1204.4000000000003</v>
      </c>
      <c r="R25" s="1">
        <f t="shared" si="1"/>
        <v>104.59999999999995</v>
      </c>
      <c r="S25" s="1">
        <f t="shared" si="1"/>
        <v>429.90000000000083</v>
      </c>
      <c r="T25" s="1">
        <f t="shared" si="1"/>
        <v>187.9999999999998</v>
      </c>
      <c r="U25" s="1">
        <f t="shared" ref="U25" si="2">SUM(U11:U24)</f>
        <v>682961.20000000484</v>
      </c>
      <c r="V25" s="1">
        <f t="shared" ref="V25" si="3">SUM(V11:V24)</f>
        <v>28175.600000000002</v>
      </c>
      <c r="W25" s="1">
        <f t="shared" si="0"/>
        <v>738887.13000000478</v>
      </c>
    </row>
  </sheetData>
  <mergeCells count="1">
    <mergeCell ref="C2:G2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5F7C6-6400-472B-A8A0-80DDCB598FE2}">
  <sheetPr>
    <outlinePr summaryBelow="0" summaryRight="0"/>
  </sheetPr>
  <dimension ref="A2:X32"/>
  <sheetViews>
    <sheetView zoomScale="90" zoomScaleNormal="90" workbookViewId="0">
      <selection activeCell="V10" sqref="V10:V25"/>
    </sheetView>
  </sheetViews>
  <sheetFormatPr defaultRowHeight="15" x14ac:dyDescent="0.25"/>
  <cols>
    <col min="1" max="1" width="24.5703125" customWidth="1"/>
    <col min="2" max="2" width="25" customWidth="1"/>
    <col min="3" max="3" width="15.28515625" style="1" customWidth="1"/>
    <col min="4" max="20" width="10.7109375" style="1" customWidth="1"/>
    <col min="21" max="21" width="12.28515625" style="1" bestFit="1" customWidth="1"/>
    <col min="22" max="22" width="12.28515625" style="1" customWidth="1"/>
    <col min="23" max="23" width="20.7109375" style="1" customWidth="1"/>
    <col min="24" max="24" width="19.7109375" style="1" customWidth="1"/>
  </cols>
  <sheetData>
    <row r="2" spans="1:24" ht="21" x14ac:dyDescent="0.35">
      <c r="C2" s="4" t="s">
        <v>0</v>
      </c>
      <c r="D2" s="5"/>
      <c r="E2" s="5"/>
      <c r="F2" s="5"/>
      <c r="G2" s="5"/>
    </row>
    <row r="4" spans="1:24" x14ac:dyDescent="0.25">
      <c r="C4" s="2" t="s">
        <v>1</v>
      </c>
      <c r="D4" s="1" t="s">
        <v>2</v>
      </c>
    </row>
    <row r="5" spans="1:24" x14ac:dyDescent="0.25">
      <c r="C5" s="2" t="s">
        <v>3</v>
      </c>
      <c r="D5" s="1" t="s">
        <v>4</v>
      </c>
    </row>
    <row r="6" spans="1:24" x14ac:dyDescent="0.25">
      <c r="C6" s="2" t="s">
        <v>5</v>
      </c>
      <c r="D6" s="1" t="s">
        <v>44</v>
      </c>
    </row>
    <row r="8" spans="1:24" x14ac:dyDescent="0.25">
      <c r="X8"/>
    </row>
    <row r="9" spans="1:24" x14ac:dyDescent="0.25">
      <c r="X9"/>
    </row>
    <row r="10" spans="1:24" x14ac:dyDescent="0.25">
      <c r="A10" t="s">
        <v>27</v>
      </c>
      <c r="B10" t="s">
        <v>28</v>
      </c>
      <c r="C10" t="s">
        <v>7</v>
      </c>
      <c r="D10" t="s">
        <v>8</v>
      </c>
      <c r="E10" t="s">
        <v>9</v>
      </c>
      <c r="F10" t="s">
        <v>10</v>
      </c>
      <c r="G10" t="s">
        <v>11</v>
      </c>
      <c r="H10" t="s">
        <v>12</v>
      </c>
      <c r="I10" t="s">
        <v>13</v>
      </c>
      <c r="J10" t="s">
        <v>14</v>
      </c>
      <c r="K10" t="s">
        <v>15</v>
      </c>
      <c r="L10" t="s">
        <v>16</v>
      </c>
      <c r="M10" t="s">
        <v>17</v>
      </c>
      <c r="N10" t="s">
        <v>18</v>
      </c>
      <c r="O10" t="s">
        <v>19</v>
      </c>
      <c r="P10" t="s">
        <v>20</v>
      </c>
      <c r="Q10" t="s">
        <v>21</v>
      </c>
      <c r="R10" t="s">
        <v>22</v>
      </c>
      <c r="S10" t="s">
        <v>23</v>
      </c>
      <c r="T10" t="s">
        <v>24</v>
      </c>
      <c r="U10" t="s">
        <v>25</v>
      </c>
      <c r="V10" t="s">
        <v>49</v>
      </c>
      <c r="W10" t="s">
        <v>26</v>
      </c>
      <c r="X10"/>
    </row>
    <row r="11" spans="1:24" x14ac:dyDescent="0.25">
      <c r="A11" t="s">
        <v>45</v>
      </c>
      <c r="B11" t="s">
        <v>50</v>
      </c>
      <c r="C11" s="1">
        <v>424.58000000000237</v>
      </c>
      <c r="D11" s="1">
        <v>1270.7999999999831</v>
      </c>
      <c r="E11" s="1">
        <v>1381.7999999999931</v>
      </c>
      <c r="F11" s="1">
        <v>2124.199999999968</v>
      </c>
      <c r="G11" s="1">
        <v>2551.76999999999</v>
      </c>
      <c r="H11" s="1">
        <v>1930.8499999999767</v>
      </c>
      <c r="I11" s="1">
        <v>1277.3500000000104</v>
      </c>
      <c r="J11" s="1">
        <v>2166.4000000000137</v>
      </c>
      <c r="K11" s="1">
        <v>1162.6500000000074</v>
      </c>
      <c r="L11" s="1">
        <v>649.69999999999789</v>
      </c>
      <c r="M11" s="1">
        <v>616.20000000000016</v>
      </c>
      <c r="N11" s="1">
        <v>12.450000000000001</v>
      </c>
      <c r="Q11" s="1">
        <v>14.300000000000002</v>
      </c>
      <c r="R11" s="1">
        <v>151.34999999999985</v>
      </c>
      <c r="S11" s="1">
        <v>504.20000000000124</v>
      </c>
      <c r="T11" s="1">
        <v>149.89999999999992</v>
      </c>
      <c r="W11" s="1">
        <f>SUM(C11:V11)</f>
        <v>16388.499999999942</v>
      </c>
      <c r="X11"/>
    </row>
    <row r="12" spans="1:24" x14ac:dyDescent="0.25">
      <c r="A12" t="s">
        <v>45</v>
      </c>
      <c r="B12" t="s">
        <v>30</v>
      </c>
      <c r="C12" s="1">
        <v>7.8000000000000016</v>
      </c>
      <c r="D12" s="1">
        <v>14.400000000000004</v>
      </c>
      <c r="E12" s="1">
        <v>13.800000000000002</v>
      </c>
      <c r="F12" s="1">
        <v>24.700000000000006</v>
      </c>
      <c r="G12" s="1">
        <v>43.200000000000024</v>
      </c>
      <c r="H12" s="1">
        <v>9.8000000000000007</v>
      </c>
      <c r="I12" s="1">
        <v>19.5</v>
      </c>
      <c r="J12" s="1">
        <v>28.800000000000008</v>
      </c>
      <c r="K12" s="1">
        <v>24.5</v>
      </c>
      <c r="L12" s="1">
        <v>14.400000000000002</v>
      </c>
      <c r="S12" s="1">
        <v>9.1</v>
      </c>
      <c r="T12" s="1">
        <v>2.8</v>
      </c>
      <c r="W12" s="1">
        <f t="shared" ref="W12:W25" si="0">SUM(C12:V12)</f>
        <v>212.80000000000007</v>
      </c>
      <c r="X12"/>
    </row>
    <row r="13" spans="1:24" x14ac:dyDescent="0.25">
      <c r="A13" t="s">
        <v>45</v>
      </c>
      <c r="B13" t="s">
        <v>31</v>
      </c>
      <c r="Q13" s="1">
        <v>1201.8000000000004</v>
      </c>
      <c r="V13" s="1">
        <v>4702.3500000000004</v>
      </c>
      <c r="W13" s="1">
        <f t="shared" si="0"/>
        <v>5904.1500000000005</v>
      </c>
      <c r="X13"/>
    </row>
    <row r="14" spans="1:24" x14ac:dyDescent="0.25">
      <c r="A14" t="s">
        <v>45</v>
      </c>
      <c r="B14" t="s">
        <v>32</v>
      </c>
      <c r="Q14" s="1">
        <v>0</v>
      </c>
      <c r="V14" s="1">
        <v>4597.8500000000149</v>
      </c>
      <c r="W14" s="1">
        <f t="shared" si="0"/>
        <v>4597.8500000000149</v>
      </c>
      <c r="X14"/>
    </row>
    <row r="15" spans="1:24" x14ac:dyDescent="0.25">
      <c r="A15" t="s">
        <v>45</v>
      </c>
      <c r="B15" t="s">
        <v>33</v>
      </c>
      <c r="C15" s="1">
        <v>3</v>
      </c>
      <c r="D15" s="1">
        <v>55.80000000000009</v>
      </c>
      <c r="E15" s="1">
        <v>118.19999999999959</v>
      </c>
      <c r="F15" s="1">
        <v>1156.2000000000073</v>
      </c>
      <c r="G15" s="1">
        <v>254.99999999999829</v>
      </c>
      <c r="H15" s="1">
        <v>768.00000000001762</v>
      </c>
      <c r="I15" s="1">
        <v>963.00000000002501</v>
      </c>
      <c r="J15" s="1">
        <v>553.8000000000095</v>
      </c>
      <c r="K15" s="1">
        <v>616.20000000001187</v>
      </c>
      <c r="L15" s="1">
        <v>47.40000000000007</v>
      </c>
      <c r="M15" s="1">
        <v>136.79999999999941</v>
      </c>
      <c r="N15" s="1">
        <v>1398.5999999999706</v>
      </c>
      <c r="O15" s="1">
        <v>172.79999999999907</v>
      </c>
      <c r="P15" s="1">
        <v>470.4000000000064</v>
      </c>
      <c r="V15" s="1">
        <v>18186.900000000023</v>
      </c>
      <c r="W15" s="1">
        <f t="shared" si="0"/>
        <v>24902.100000000068</v>
      </c>
      <c r="X15"/>
    </row>
    <row r="16" spans="1:24" x14ac:dyDescent="0.25">
      <c r="A16" t="s">
        <v>45</v>
      </c>
      <c r="B16" t="s">
        <v>34</v>
      </c>
      <c r="U16" s="1">
        <v>288742.80000001797</v>
      </c>
      <c r="W16" s="1">
        <f t="shared" si="0"/>
        <v>288742.80000001797</v>
      </c>
      <c r="X16"/>
    </row>
    <row r="17" spans="1:24" x14ac:dyDescent="0.25">
      <c r="A17" t="s">
        <v>45</v>
      </c>
      <c r="B17" t="s">
        <v>35</v>
      </c>
      <c r="U17" s="1">
        <v>14569.2</v>
      </c>
      <c r="W17" s="1">
        <f t="shared" si="0"/>
        <v>14569.2</v>
      </c>
      <c r="X17"/>
    </row>
    <row r="18" spans="1:24" x14ac:dyDescent="0.25">
      <c r="A18" t="s">
        <v>45</v>
      </c>
      <c r="B18" t="s">
        <v>36</v>
      </c>
      <c r="U18" s="1">
        <v>0</v>
      </c>
      <c r="W18" s="1">
        <f t="shared" si="0"/>
        <v>0</v>
      </c>
      <c r="X18"/>
    </row>
    <row r="19" spans="1:24" x14ac:dyDescent="0.25">
      <c r="A19" t="s">
        <v>45</v>
      </c>
      <c r="B19" t="s">
        <v>37</v>
      </c>
      <c r="U19" s="1">
        <v>18397.599999999999</v>
      </c>
      <c r="W19" s="1">
        <f t="shared" si="0"/>
        <v>18397.599999999999</v>
      </c>
      <c r="X19"/>
    </row>
    <row r="20" spans="1:24" x14ac:dyDescent="0.25">
      <c r="A20" t="s">
        <v>45</v>
      </c>
      <c r="B20" t="s">
        <v>38</v>
      </c>
      <c r="U20" s="1">
        <v>14739.6</v>
      </c>
      <c r="W20" s="1">
        <f t="shared" si="0"/>
        <v>14739.6</v>
      </c>
      <c r="X20"/>
    </row>
    <row r="21" spans="1:24" x14ac:dyDescent="0.25">
      <c r="A21" t="s">
        <v>45</v>
      </c>
      <c r="B21" t="s">
        <v>39</v>
      </c>
      <c r="U21" s="1">
        <v>100033.2</v>
      </c>
      <c r="W21" s="1">
        <f t="shared" si="0"/>
        <v>100033.2</v>
      </c>
      <c r="X21"/>
    </row>
    <row r="22" spans="1:24" x14ac:dyDescent="0.25">
      <c r="A22" t="s">
        <v>45</v>
      </c>
      <c r="B22" t="s">
        <v>40</v>
      </c>
      <c r="U22" s="1">
        <v>4202.1000000000004</v>
      </c>
      <c r="W22" s="1">
        <f t="shared" si="0"/>
        <v>4202.1000000000004</v>
      </c>
      <c r="X22"/>
    </row>
    <row r="23" spans="1:24" x14ac:dyDescent="0.25">
      <c r="A23" t="s">
        <v>45</v>
      </c>
      <c r="B23" t="s">
        <v>41</v>
      </c>
      <c r="U23" s="1">
        <v>1423.8</v>
      </c>
      <c r="W23" s="1">
        <f t="shared" si="0"/>
        <v>1423.8</v>
      </c>
      <c r="X23"/>
    </row>
    <row r="24" spans="1:24" x14ac:dyDescent="0.25">
      <c r="A24" t="s">
        <v>45</v>
      </c>
      <c r="B24" t="s">
        <v>48</v>
      </c>
      <c r="U24" s="1">
        <v>3130.2</v>
      </c>
      <c r="W24" s="1">
        <f t="shared" si="0"/>
        <v>3130.2</v>
      </c>
      <c r="X24"/>
    </row>
    <row r="25" spans="1:24" x14ac:dyDescent="0.25">
      <c r="A25" t="s">
        <v>26</v>
      </c>
      <c r="B25" t="s">
        <v>26</v>
      </c>
      <c r="C25" s="1">
        <f>SUM(C11:C24)</f>
        <v>435.38000000000238</v>
      </c>
      <c r="D25" s="1">
        <f t="shared" ref="D25:V25" si="1">SUM(D11:D24)</f>
        <v>1340.9999999999834</v>
      </c>
      <c r="E25" s="1">
        <f t="shared" si="1"/>
        <v>1513.7999999999927</v>
      </c>
      <c r="F25" s="1">
        <f t="shared" si="1"/>
        <v>3305.0999999999749</v>
      </c>
      <c r="G25" s="1">
        <f t="shared" si="1"/>
        <v>2849.969999999988</v>
      </c>
      <c r="H25" s="1">
        <f t="shared" si="1"/>
        <v>2708.6499999999942</v>
      </c>
      <c r="I25" s="1">
        <f t="shared" si="1"/>
        <v>2259.8500000000354</v>
      </c>
      <c r="J25" s="1">
        <f t="shared" si="1"/>
        <v>2749.0000000000236</v>
      </c>
      <c r="K25" s="1">
        <f t="shared" si="1"/>
        <v>1803.3500000000192</v>
      </c>
      <c r="L25" s="1">
        <f t="shared" si="1"/>
        <v>711.49999999999795</v>
      </c>
      <c r="M25" s="1">
        <f t="shared" si="1"/>
        <v>752.99999999999955</v>
      </c>
      <c r="N25" s="1">
        <f t="shared" si="1"/>
        <v>1411.0499999999706</v>
      </c>
      <c r="O25" s="1">
        <f t="shared" si="1"/>
        <v>172.79999999999907</v>
      </c>
      <c r="P25" s="1">
        <f t="shared" si="1"/>
        <v>470.4000000000064</v>
      </c>
      <c r="Q25" s="1">
        <f t="shared" si="1"/>
        <v>1216.1000000000004</v>
      </c>
      <c r="R25" s="1">
        <f t="shared" si="1"/>
        <v>151.34999999999985</v>
      </c>
      <c r="S25" s="1">
        <f t="shared" si="1"/>
        <v>513.30000000000121</v>
      </c>
      <c r="T25" s="1">
        <f t="shared" si="1"/>
        <v>152.69999999999993</v>
      </c>
      <c r="U25" s="1">
        <f t="shared" si="1"/>
        <v>445238.50000001793</v>
      </c>
      <c r="V25" s="1">
        <f t="shared" si="1"/>
        <v>27487.100000000039</v>
      </c>
      <c r="W25" s="1">
        <f t="shared" si="0"/>
        <v>497243.90000001795</v>
      </c>
      <c r="X25"/>
    </row>
    <row r="26" spans="1:24" x14ac:dyDescent="0.25">
      <c r="X26"/>
    </row>
    <row r="27" spans="1:24" x14ac:dyDescent="0.25">
      <c r="X27"/>
    </row>
    <row r="28" spans="1:24" x14ac:dyDescent="0.25">
      <c r="X28"/>
    </row>
    <row r="29" spans="1:24" x14ac:dyDescent="0.25">
      <c r="X29"/>
    </row>
    <row r="30" spans="1:24" x14ac:dyDescent="0.25">
      <c r="X30"/>
    </row>
    <row r="31" spans="1:24" x14ac:dyDescent="0.25">
      <c r="X31"/>
    </row>
    <row r="32" spans="1:24" x14ac:dyDescent="0.25">
      <c r="X32"/>
    </row>
  </sheetData>
  <mergeCells count="1">
    <mergeCell ref="C2:G2"/>
  </mergeCells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694FB-A48D-496F-9A1A-291C61A8D6A2}">
  <sheetPr>
    <outlinePr summaryBelow="0" summaryRight="0"/>
  </sheetPr>
  <dimension ref="A2:Y32"/>
  <sheetViews>
    <sheetView tabSelected="1" zoomScale="90" zoomScaleNormal="90" workbookViewId="0">
      <selection activeCell="A17" sqref="A17:XFD17"/>
    </sheetView>
  </sheetViews>
  <sheetFormatPr defaultRowHeight="15" x14ac:dyDescent="0.25"/>
  <cols>
    <col min="1" max="1" width="16.42578125" customWidth="1"/>
    <col min="2" max="2" width="18" customWidth="1"/>
    <col min="3" max="11" width="10" style="1" bestFit="1" customWidth="1"/>
    <col min="12" max="12" width="8.42578125" style="1" bestFit="1" customWidth="1"/>
    <col min="13" max="13" width="12.28515625" style="1" bestFit="1" customWidth="1"/>
    <col min="14" max="14" width="10" style="1" bestFit="1" customWidth="1"/>
    <col min="15" max="16" width="8.42578125" style="1" bestFit="1" customWidth="1"/>
    <col min="17" max="17" width="10" style="1" bestFit="1" customWidth="1"/>
    <col min="18" max="20" width="8.42578125" style="1" bestFit="1" customWidth="1"/>
    <col min="21" max="21" width="12.28515625" style="1" bestFit="1" customWidth="1"/>
    <col min="22" max="22" width="12.28515625" style="1" customWidth="1"/>
    <col min="23" max="23" width="12.28515625" style="1" bestFit="1" customWidth="1"/>
    <col min="24" max="24" width="19.7109375" style="1" customWidth="1"/>
    <col min="25" max="25" width="24.42578125" customWidth="1"/>
  </cols>
  <sheetData>
    <row r="2" spans="1:25" ht="21" x14ac:dyDescent="0.35">
      <c r="C2" s="4" t="s">
        <v>0</v>
      </c>
      <c r="D2" s="5"/>
      <c r="E2" s="5"/>
      <c r="F2" s="5"/>
      <c r="G2" s="5"/>
    </row>
    <row r="4" spans="1:25" x14ac:dyDescent="0.25">
      <c r="C4" s="2" t="s">
        <v>1</v>
      </c>
      <c r="D4" s="1" t="s">
        <v>2</v>
      </c>
    </row>
    <row r="5" spans="1:25" x14ac:dyDescent="0.25">
      <c r="C5" s="2" t="s">
        <v>3</v>
      </c>
      <c r="D5" s="1" t="s">
        <v>4</v>
      </c>
    </row>
    <row r="6" spans="1:25" x14ac:dyDescent="0.25">
      <c r="C6" s="2" t="s">
        <v>5</v>
      </c>
      <c r="D6" s="1" t="s">
        <v>46</v>
      </c>
    </row>
    <row r="8" spans="1:25" x14ac:dyDescent="0.25">
      <c r="X8"/>
    </row>
    <row r="9" spans="1:25" x14ac:dyDescent="0.25">
      <c r="X9"/>
    </row>
    <row r="10" spans="1:25" x14ac:dyDescent="0.25">
      <c r="A10" t="s">
        <v>27</v>
      </c>
      <c r="B10" t="s">
        <v>28</v>
      </c>
      <c r="C10" t="s">
        <v>7</v>
      </c>
      <c r="D10" t="s">
        <v>8</v>
      </c>
      <c r="E10" t="s">
        <v>9</v>
      </c>
      <c r="F10" t="s">
        <v>10</v>
      </c>
      <c r="G10" t="s">
        <v>11</v>
      </c>
      <c r="H10" t="s">
        <v>12</v>
      </c>
      <c r="I10" t="s">
        <v>13</v>
      </c>
      <c r="J10" t="s">
        <v>14</v>
      </c>
      <c r="K10" t="s">
        <v>15</v>
      </c>
      <c r="L10" t="s">
        <v>16</v>
      </c>
      <c r="M10" t="s">
        <v>17</v>
      </c>
      <c r="N10" t="s">
        <v>18</v>
      </c>
      <c r="O10" t="s">
        <v>19</v>
      </c>
      <c r="P10" t="s">
        <v>20</v>
      </c>
      <c r="Q10" t="s">
        <v>21</v>
      </c>
      <c r="R10" t="s">
        <v>22</v>
      </c>
      <c r="S10" t="s">
        <v>23</v>
      </c>
      <c r="T10" t="s">
        <v>24</v>
      </c>
      <c r="U10" t="s">
        <v>25</v>
      </c>
      <c r="V10" t="s">
        <v>49</v>
      </c>
      <c r="W10" t="s">
        <v>26</v>
      </c>
      <c r="X10"/>
    </row>
    <row r="11" spans="1:25" x14ac:dyDescent="0.25">
      <c r="A11" t="s">
        <v>47</v>
      </c>
      <c r="B11" t="s">
        <v>50</v>
      </c>
      <c r="C11" s="1">
        <v>725.78999999999564</v>
      </c>
      <c r="D11" s="1">
        <v>1828.9799999999682</v>
      </c>
      <c r="E11" s="1">
        <v>1724.8999999999799</v>
      </c>
      <c r="F11" s="1">
        <v>2359.7599999999597</v>
      </c>
      <c r="G11" s="1">
        <v>2845.5299999999706</v>
      </c>
      <c r="H11" s="1">
        <v>1815.9799999999802</v>
      </c>
      <c r="I11" s="1">
        <v>1646.1000000000161</v>
      </c>
      <c r="J11" s="1">
        <v>2441.5999999999981</v>
      </c>
      <c r="K11" s="1">
        <v>1155.7500000000073</v>
      </c>
      <c r="L11" s="1">
        <v>843.14999999999668</v>
      </c>
      <c r="M11" s="1">
        <v>612.25000000000011</v>
      </c>
      <c r="O11" s="1">
        <v>8.3000000000000007</v>
      </c>
      <c r="Q11" s="1">
        <v>1.3</v>
      </c>
      <c r="R11" s="1">
        <v>174.8499999999998</v>
      </c>
      <c r="S11" s="1">
        <v>308.7</v>
      </c>
      <c r="T11" s="1">
        <v>178.69999999999985</v>
      </c>
      <c r="W11" s="1">
        <f>SUM(C11:V11)</f>
        <v>18671.639999999872</v>
      </c>
      <c r="X11"/>
      <c r="Y11" s="3">
        <f>'Trimestre 1'!W11+'Trimestre 2'!W11+'Trimestre 3'!W11+'Trimestre 4'!W11</f>
        <v>74173.49999999952</v>
      </c>
    </row>
    <row r="12" spans="1:25" x14ac:dyDescent="0.25">
      <c r="A12" t="s">
        <v>47</v>
      </c>
      <c r="B12" t="s">
        <v>30</v>
      </c>
      <c r="C12" s="1">
        <v>5.2</v>
      </c>
      <c r="D12" s="1">
        <v>41.399999999999963</v>
      </c>
      <c r="E12" s="1">
        <v>37.949999999999974</v>
      </c>
      <c r="F12" s="1">
        <v>42.899999999999984</v>
      </c>
      <c r="G12" s="1">
        <v>48.60000000000003</v>
      </c>
      <c r="H12" s="1">
        <v>26.599999999999991</v>
      </c>
      <c r="I12" s="1">
        <v>7.5</v>
      </c>
      <c r="J12" s="1">
        <v>25.600000000000005</v>
      </c>
      <c r="K12" s="1">
        <v>21</v>
      </c>
      <c r="L12" s="1">
        <v>10.8</v>
      </c>
      <c r="T12" s="1">
        <v>1.4</v>
      </c>
      <c r="W12" s="1">
        <f t="shared" ref="W12:W25" si="0">SUM(C12:V12)</f>
        <v>268.94999999999993</v>
      </c>
      <c r="X12"/>
      <c r="Y12" s="3">
        <f>'Trimestre 1'!W12+'Trimestre 2'!W12+'Trimestre 3'!W12+'Trimestre 4'!W12</f>
        <v>1092.9499999999998</v>
      </c>
    </row>
    <row r="13" spans="1:25" x14ac:dyDescent="0.25">
      <c r="A13" t="s">
        <v>47</v>
      </c>
      <c r="B13" t="s">
        <v>31</v>
      </c>
      <c r="Q13" s="1">
        <v>1005.0000000000266</v>
      </c>
      <c r="V13" s="1">
        <v>3936.2499999999854</v>
      </c>
      <c r="W13" s="1">
        <f t="shared" si="0"/>
        <v>4941.2500000000118</v>
      </c>
      <c r="X13"/>
      <c r="Y13" s="3">
        <f>'Trimestre 1'!W13+'Trimestre 2'!W13+'Trimestre 3'!W13+'Trimestre 4'!W13</f>
        <v>23740.70000000003</v>
      </c>
    </row>
    <row r="14" spans="1:25" x14ac:dyDescent="0.25">
      <c r="A14" t="s">
        <v>47</v>
      </c>
      <c r="B14" t="s">
        <v>32</v>
      </c>
      <c r="G14" s="1">
        <v>0</v>
      </c>
      <c r="Q14" s="1">
        <v>0</v>
      </c>
      <c r="S14" s="1">
        <v>0</v>
      </c>
      <c r="T14" s="1">
        <v>0</v>
      </c>
      <c r="V14" s="1">
        <v>4338.8999999999996</v>
      </c>
      <c r="W14" s="1">
        <f t="shared" si="0"/>
        <v>4338.8999999999996</v>
      </c>
      <c r="X14"/>
      <c r="Y14" s="3">
        <f>'Trimestre 1'!W14+'Trimestre 2'!W14+'Trimestre 3'!W14+'Trimestre 4'!W14</f>
        <v>19173.050000000017</v>
      </c>
    </row>
    <row r="15" spans="1:25" x14ac:dyDescent="0.25">
      <c r="A15" t="s">
        <v>47</v>
      </c>
      <c r="B15" t="s">
        <v>33</v>
      </c>
      <c r="C15" s="1">
        <v>1.2</v>
      </c>
      <c r="D15" s="1">
        <v>37.800000000000047</v>
      </c>
      <c r="E15" s="1">
        <v>133.19999999999945</v>
      </c>
      <c r="F15" s="1">
        <v>997.20000000002631</v>
      </c>
      <c r="G15" s="1">
        <v>291.59999999999962</v>
      </c>
      <c r="H15" s="1">
        <v>688.80000000001462</v>
      </c>
      <c r="I15" s="1">
        <v>916.20000000002324</v>
      </c>
      <c r="J15" s="1">
        <v>463.80000000000615</v>
      </c>
      <c r="K15" s="1">
        <v>473.40000000000651</v>
      </c>
      <c r="L15" s="1">
        <v>55.80000000000009</v>
      </c>
      <c r="M15" s="1">
        <v>149.99999999999929</v>
      </c>
      <c r="N15" s="1">
        <v>1328.9999999999811</v>
      </c>
      <c r="O15" s="1">
        <v>199.79999999999882</v>
      </c>
      <c r="P15" s="1">
        <v>436.2000000000051</v>
      </c>
      <c r="V15" s="1">
        <v>16359.599999999849</v>
      </c>
      <c r="W15" s="1">
        <f t="shared" si="0"/>
        <v>22533.599999999911</v>
      </c>
      <c r="X15"/>
      <c r="Y15" s="3">
        <f>'Trimestre 1'!W15+'Trimestre 2'!W15+'Trimestre 3'!W15+'Trimestre 4'!W15</f>
        <v>99921.500000000029</v>
      </c>
    </row>
    <row r="16" spans="1:25" x14ac:dyDescent="0.25">
      <c r="A16" t="s">
        <v>47</v>
      </c>
      <c r="B16" t="s">
        <v>34</v>
      </c>
      <c r="U16" s="1">
        <v>622045.19999999704</v>
      </c>
      <c r="W16" s="1">
        <f t="shared" si="0"/>
        <v>622045.19999999704</v>
      </c>
      <c r="X16"/>
      <c r="Y16" s="3">
        <f>'Trimestre 1'!W16+'Trimestre 2'!W16+'Trimestre 3'!W16+'Trimestre 4'!W16</f>
        <v>1980252.4800000302</v>
      </c>
    </row>
    <row r="17" spans="1:25" x14ac:dyDescent="0.25">
      <c r="A17" t="s">
        <v>47</v>
      </c>
      <c r="B17" t="s">
        <v>35</v>
      </c>
      <c r="U17" s="1">
        <v>19681.200000000099</v>
      </c>
      <c r="W17" s="1">
        <f t="shared" si="0"/>
        <v>19681.200000000099</v>
      </c>
      <c r="X17"/>
      <c r="Y17" s="3">
        <f>'Trimestre 1'!W17+'Trimestre 2'!W17+'Trimestre 3'!W17+'Trimestre 4'!W17</f>
        <v>65101.320000000065</v>
      </c>
    </row>
    <row r="18" spans="1:25" x14ac:dyDescent="0.25">
      <c r="A18" t="s">
        <v>47</v>
      </c>
      <c r="B18" t="s">
        <v>36</v>
      </c>
      <c r="U18" s="1">
        <v>0</v>
      </c>
      <c r="W18" s="1">
        <f t="shared" si="0"/>
        <v>0</v>
      </c>
      <c r="X18"/>
      <c r="Y18" s="3">
        <f>'Trimestre 1'!W18+'Trimestre 2'!W18+'Trimestre 3'!W18+'Trimestre 4'!W18</f>
        <v>0</v>
      </c>
    </row>
    <row r="19" spans="1:25" x14ac:dyDescent="0.25">
      <c r="A19" t="s">
        <v>47</v>
      </c>
      <c r="B19" t="s">
        <v>37</v>
      </c>
      <c r="U19" s="1">
        <v>19830.200000000004</v>
      </c>
      <c r="W19" s="1">
        <f t="shared" si="0"/>
        <v>19830.200000000004</v>
      </c>
      <c r="X19"/>
      <c r="Y19" s="3">
        <f>'Trimestre 1'!W19+'Trimestre 2'!W19+'Trimestre 3'!W19+'Trimestre 4'!W19</f>
        <v>73967.400000000009</v>
      </c>
    </row>
    <row r="20" spans="1:25" x14ac:dyDescent="0.25">
      <c r="A20" t="s">
        <v>47</v>
      </c>
      <c r="B20" t="s">
        <v>38</v>
      </c>
      <c r="U20" s="1">
        <v>21555.599999999999</v>
      </c>
      <c r="W20" s="1">
        <f t="shared" si="0"/>
        <v>21555.599999999999</v>
      </c>
      <c r="X20"/>
      <c r="Y20" s="3">
        <f>'Trimestre 1'!W20+'Trimestre 2'!W20+'Trimestre 3'!W20+'Trimestre 4'!W20</f>
        <v>77106</v>
      </c>
    </row>
    <row r="21" spans="1:25" x14ac:dyDescent="0.25">
      <c r="A21" t="s">
        <v>47</v>
      </c>
      <c r="B21" t="s">
        <v>39</v>
      </c>
      <c r="U21" s="1">
        <v>104895</v>
      </c>
      <c r="W21" s="1">
        <f t="shared" si="0"/>
        <v>104895</v>
      </c>
      <c r="X21"/>
      <c r="Y21" s="3">
        <f>'Trimestre 1'!W21+'Trimestre 2'!W21+'Trimestre 3'!W21+'Trimestre 4'!W21</f>
        <v>407492.1</v>
      </c>
    </row>
    <row r="22" spans="1:25" x14ac:dyDescent="0.25">
      <c r="A22" t="s">
        <v>47</v>
      </c>
      <c r="B22" t="s">
        <v>40</v>
      </c>
      <c r="U22" s="1">
        <v>3767.3999999999996</v>
      </c>
      <c r="W22" s="1">
        <f t="shared" si="0"/>
        <v>3767.3999999999996</v>
      </c>
      <c r="X22"/>
      <c r="Y22" s="3">
        <f>'Trimestre 1'!W22+'Trimestre 2'!W22+'Trimestre 3'!W22+'Trimestre 4'!W22</f>
        <v>19320</v>
      </c>
    </row>
    <row r="23" spans="1:25" x14ac:dyDescent="0.25">
      <c r="A23" t="s">
        <v>47</v>
      </c>
      <c r="B23" t="s">
        <v>41</v>
      </c>
      <c r="U23" s="1">
        <v>1288.1999999999998</v>
      </c>
      <c r="W23" s="1">
        <f t="shared" si="0"/>
        <v>1288.1999999999998</v>
      </c>
      <c r="X23"/>
      <c r="Y23" s="3">
        <f>'Trimestre 1'!W23+'Trimestre 2'!W23+'Trimestre 3'!W23+'Trimestre 4'!W23</f>
        <v>5661.3</v>
      </c>
    </row>
    <row r="24" spans="1:25" x14ac:dyDescent="0.25">
      <c r="A24" t="s">
        <v>47</v>
      </c>
      <c r="B24" t="s">
        <v>48</v>
      </c>
      <c r="U24" s="1">
        <v>3163.5</v>
      </c>
      <c r="W24" s="1">
        <f t="shared" si="0"/>
        <v>3163.5</v>
      </c>
      <c r="X24"/>
      <c r="Y24" s="3">
        <f>'Trimestre 1'!W24+'Trimestre 2'!W24+'Trimestre 3'!W24+'Trimestre 4'!W24</f>
        <v>12387.599999999999</v>
      </c>
    </row>
    <row r="25" spans="1:25" x14ac:dyDescent="0.25">
      <c r="A25" t="s">
        <v>26</v>
      </c>
      <c r="B25" t="s">
        <v>26</v>
      </c>
      <c r="C25" s="1">
        <f>SUM(C11:C24)</f>
        <v>732.18999999999573</v>
      </c>
      <c r="D25" s="1">
        <f t="shared" ref="D25:V25" si="1">SUM(D11:D24)</f>
        <v>1908.179999999968</v>
      </c>
      <c r="E25" s="1">
        <f t="shared" si="1"/>
        <v>1896.0499999999793</v>
      </c>
      <c r="F25" s="1">
        <f t="shared" si="1"/>
        <v>3399.859999999986</v>
      </c>
      <c r="G25" s="1">
        <f t="shared" si="1"/>
        <v>3185.72999999997</v>
      </c>
      <c r="H25" s="1">
        <f t="shared" si="1"/>
        <v>2531.3799999999947</v>
      </c>
      <c r="I25" s="1">
        <f t="shared" si="1"/>
        <v>2569.8000000000393</v>
      </c>
      <c r="J25" s="1">
        <f t="shared" si="1"/>
        <v>2931.0000000000041</v>
      </c>
      <c r="K25" s="1">
        <f t="shared" si="1"/>
        <v>1650.1500000000137</v>
      </c>
      <c r="L25" s="1">
        <f t="shared" si="1"/>
        <v>909.7499999999967</v>
      </c>
      <c r="M25" s="1">
        <f t="shared" si="1"/>
        <v>762.24999999999943</v>
      </c>
      <c r="N25" s="1">
        <f t="shared" si="1"/>
        <v>1328.9999999999811</v>
      </c>
      <c r="O25" s="1">
        <f t="shared" si="1"/>
        <v>208.09999999999883</v>
      </c>
      <c r="P25" s="1">
        <f t="shared" si="1"/>
        <v>436.2000000000051</v>
      </c>
      <c r="Q25" s="1">
        <f t="shared" si="1"/>
        <v>1006.3000000000266</v>
      </c>
      <c r="R25" s="1">
        <f t="shared" si="1"/>
        <v>174.8499999999998</v>
      </c>
      <c r="S25" s="1">
        <f t="shared" si="1"/>
        <v>308.7</v>
      </c>
      <c r="T25" s="1">
        <f t="shared" si="1"/>
        <v>180.09999999999985</v>
      </c>
      <c r="U25" s="1">
        <f t="shared" si="1"/>
        <v>796226.29999999702</v>
      </c>
      <c r="V25" s="1">
        <f t="shared" si="1"/>
        <v>24634.749999999833</v>
      </c>
      <c r="W25" s="1">
        <f t="shared" si="0"/>
        <v>846980.63999999687</v>
      </c>
      <c r="X25"/>
      <c r="Y25" s="3">
        <f>'Trimestre 1'!W25+'Trimestre 2'!W25+'Trimestre 3'!W25+'Trimestre 4'!W25</f>
        <v>2859389.9000000297</v>
      </c>
    </row>
    <row r="26" spans="1:25" x14ac:dyDescent="0.25">
      <c r="X26"/>
    </row>
    <row r="27" spans="1:25" x14ac:dyDescent="0.25">
      <c r="X27"/>
    </row>
    <row r="28" spans="1:25" x14ac:dyDescent="0.25">
      <c r="X28"/>
    </row>
    <row r="29" spans="1:25" x14ac:dyDescent="0.25">
      <c r="X29"/>
    </row>
    <row r="30" spans="1:25" x14ac:dyDescent="0.25">
      <c r="X30"/>
    </row>
    <row r="31" spans="1:25" x14ac:dyDescent="0.25">
      <c r="X31"/>
    </row>
    <row r="32" spans="1:25" x14ac:dyDescent="0.25">
      <c r="X32"/>
    </row>
  </sheetData>
  <mergeCells count="1">
    <mergeCell ref="C2:G2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 do Ave</dc:creator>
  <cp:lastModifiedBy>Cristina Silva</cp:lastModifiedBy>
  <dcterms:created xsi:type="dcterms:W3CDTF">2026-05-21T17:09:22Z</dcterms:created>
  <dcterms:modified xsi:type="dcterms:W3CDTF">2026-06-02T13:04:32Z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r8>22230</vt:r8>
  </property>
</Properties>
</file>